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<sst xmlns="http://schemas.openxmlformats.org/spreadsheetml/2006/main" count="214" uniqueCount="86">
  <si>
    <t>2</t>
  </si>
  <si>
    <t>3</t>
  </si>
  <si>
    <t>4</t>
  </si>
  <si>
    <t>5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</si>
  <si>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</si>
  <si>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</si>
  <si>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</si>
  <si>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</si>
  <si>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</si>
  <si>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</si>
  <si>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</si>
  <si>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</si>
  <si>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</si>
  <si>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</si>
  <si>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</si>
  <si>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</si>
  <si>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</si>
  <si>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</si>
  <si>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</si>
  <si>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</si>
  <si>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</si>
  <si>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</si>
  <si>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</si>
  <si>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</si>
  <si>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</si>
  <si>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</si>
  <si>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</si>
  <si>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</si>
  <si>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</si>
  <si>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</si>
  <si>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</si>
  <si>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0800</t>
  </si>
  <si>
    <t>Культура</t>
  </si>
  <si>
    <t>0801</t>
  </si>
  <si>
    <t>4400000</t>
  </si>
  <si>
    <t>ФИЗИЧЕСКАЯ КУЛЬТУРА И СПОРТ</t>
  </si>
  <si>
    <t>1100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</si>
  <si>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</si>
  <si>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</si>
  <si>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</si>
  <si>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</si>
  <si>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5129700</t>
  </si>
  <si>
    <t>Всего</t>
  </si>
  <si>
    <t>Учреждения культуры и мероприятия в сфере культуры и кинематографии</t>
  </si>
  <si>
    <t>Мероприятия в области спорта и физической культуры</t>
  </si>
  <si>
    <t>Мероприятия в сфере культуры и кинематографии</t>
  </si>
  <si>
    <t>4400100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</si>
  <si>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</si>
  <si>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</si>
  <si>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</si>
  <si>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</si>
  <si>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</si>
  <si>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</si>
  <si>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</si>
  <si>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6200000</t>
  </si>
  <si>
    <t>Благоустройство территории внутригородского района</t>
  </si>
  <si>
    <t>6200200</t>
  </si>
  <si>
    <t>Сумма             (тыс. рублей)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</si>
  <si>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</si>
  <si>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</si>
  <si>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</si>
  <si>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</si>
  <si>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</si>
  <si>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</si>
  <si>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557</t>
  </si>
  <si>
    <t>4319400</t>
  </si>
  <si>
    <t>Мероприятия по патриотическому воспитанию граждан Российской Федерации</t>
  </si>
  <si>
    <t>ПРИЛОЖЕНИЕ 6</t>
  </si>
  <si>
    <t>Наименование</t>
  </si>
  <si>
    <t>Раздел,подраздел</t>
  </si>
  <si>
    <t>Целевая статья</t>
  </si>
  <si>
    <t>Группа вида расхода</t>
  </si>
  <si>
    <t>1</t>
  </si>
  <si>
    <t>Распределение бюджетных ассигнований по разделам,подразделам,целевым статьям,группам (группам и подгруппам)  видов расходов классификации расходов бюджетов на 2015 год</t>
  </si>
  <si>
    <t>от 25.02.2015 № 7/1</t>
  </si>
  <si>
    <t>(новая редакция)</t>
  </si>
  <si>
    <t xml:space="preserve">к решению Совета депутатов </t>
  </si>
  <si>
    <t>Калининского района</t>
  </si>
  <si>
    <t>0021100</t>
  </si>
  <si>
    <t>Председатель представительного органа муниципального образования</t>
  </si>
  <si>
    <t>ПРИЛОЖЕНИЕ 3</t>
  </si>
  <si>
    <t>Глава Калининского района                                                                             С.В. Колесник</t>
  </si>
  <si>
    <t>Калининского района города Челябинска</t>
  </si>
  <si>
    <t>Председатель Совета депутатов</t>
  </si>
  <si>
    <t>Е.В. Глухова</t>
  </si>
  <si>
    <t>от 16.12.2015 № 20/6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</si>
</sst>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6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64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4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49" fontId="24" fillId="0" borderId="0" xfId="52" applyNumberFormat="1" applyFont="1" applyFill="1" applyBorder="1">
      <alignment/>
      <protection/>
    </xf>
    <xf numFmtId="0" fontId="26" fillId="0" borderId="0" xfId="52" applyNumberFormat="1" applyFont="1" applyFill="1" applyBorder="1" applyAlignment="1">
      <alignment horizontal="left" vertical="center" wrapText="1"/>
      <protection/>
    </xf>
    <xf numFmtId="49" fontId="24" fillId="0" borderId="0" xfId="52" applyNumberFormat="1" applyFont="1" applyFill="1">
      <alignment/>
      <protection/>
    </xf>
    <xf numFmtId="0" fontId="24" fillId="0" borderId="0" xfId="52" applyNumberFormat="1" applyFont="1" applyFill="1" applyAlignment="1">
      <alignment vertical="center" wrapText="1"/>
      <protection/>
    </xf>
    <xf numFmtId="0" fontId="26" fillId="0" borderId="10" xfId="0" applyNumberFormat="1" applyFont="1" applyFill="1" applyBorder="1" applyAlignment="1">
      <alignment wrapText="1"/>
    </xf>
    <xf numFmtId="164" fontId="24" fillId="0" borderId="10" xfId="0" applyNumberFormat="1" applyFont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49" fontId="26" fillId="0" borderId="0" xfId="52" applyNumberFormat="1" applyFont="1" applyFill="1">
      <alignment/>
      <protection/>
    </xf>
    <xf numFmtId="164" fontId="3" fillId="0" borderId="0" xfId="0" applyNumberFormat="1" applyFont="1" applyBorder="1" applyAlignment="1">
      <alignment horizontal="right"/>
    </xf>
    <xf numFmtId="49" fontId="24" fillId="0" borderId="0" xfId="0" applyNumberFormat="1" applyFont="1" applyBorder="1" applyAlignment="1">
      <alignment/>
    </xf>
    <xf numFmtId="164" fontId="24" fillId="0" borderId="10" xfId="0" applyNumberFormat="1" applyFont="1" applyFill="1" applyBorder="1" applyAlignment="1">
      <alignment horizontal="right" vertical="center" wrapText="1"/>
    </xf>
    <xf numFmtId="164" fontId="24" fillId="0" borderId="10" xfId="0" applyNumberFormat="1" applyFont="1" applyFill="1" applyBorder="1" applyAlignment="1">
      <alignment/>
    </xf>
    <xf numFmtId="49" fontId="24" fillId="0" borderId="0" xfId="0" applyNumberFormat="1" applyFont="1" applyBorder="1" applyAlignment="1">
      <alignment wrapText="1"/>
    </xf>
    <xf numFmtId="164" fontId="24" fillId="0" borderId="0" xfId="0" applyNumberFormat="1" applyFont="1" applyBorder="1" applyAlignment="1">
      <alignment horizontal="right"/>
    </xf>
    <xf numFmtId="164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164" fontId="2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wrapText="1"/>
    </xf>
    <xf numFmtId="49" fontId="2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B52">
      <selection activeCell="E5" sqref="E5:F5"/>
    </sheetView>
  </sheetViews>
  <sheetFormatPr defaultColWidth="9.00390625" defaultRowHeight="12.75"/>
  <cols>
    <col min="1" max="1" width="0" style="4" hidden="1" customWidth="1"/>
    <col min="2" max="2" width="6.75390625" style="5" customWidth="1"/>
    <col min="3" max="3" width="8.00390625" style="5" customWidth="1"/>
    <col min="4" max="4" width="5.125" style="5" customWidth="1"/>
    <col min="5" max="5" width="50.375" style="6" customWidth="1"/>
    <col min="6" max="6" width="13.00390625" style="7" customWidth="1"/>
    <col min="7" max="16384" width="9.125" style="4" customWidth="1"/>
  </cols>
  <sheetData>
    <row r="1" spans="5:6" ht="15.75">
      <c r="E1" s="35"/>
      <c r="F1" s="36" t="s">
        <v>80</v>
      </c>
    </row>
    <row r="2" spans="5:6" ht="2.25" customHeight="1">
      <c r="E2" s="10"/>
      <c r="F2" s="31"/>
    </row>
    <row r="3" spans="5:6" ht="12.75" customHeight="1">
      <c r="E3" s="43" t="s">
        <v>76</v>
      </c>
      <c r="F3" s="43"/>
    </row>
    <row r="4" spans="5:6" ht="13.5" customHeight="1">
      <c r="E4" s="43" t="s">
        <v>82</v>
      </c>
      <c r="F4" s="43"/>
    </row>
    <row r="5" spans="5:6" ht="15.75">
      <c r="E5" s="44" t="s">
        <v>85</v>
      </c>
      <c r="F5" s="44"/>
    </row>
    <row r="7" spans="2:6" ht="15.75">
      <c r="B7" s="9"/>
      <c r="C7" s="9"/>
      <c r="D7" s="9"/>
      <c r="E7" s="35"/>
      <c r="F7" s="36" t="s">
        <v>67</v>
      </c>
    </row>
    <row r="8" spans="2:6" ht="5.25" customHeight="1" hidden="1">
      <c r="B8" s="9"/>
      <c r="C8" s="9"/>
      <c r="D8" s="9"/>
      <c r="E8" s="35"/>
      <c r="F8" s="36"/>
    </row>
    <row r="9" spans="2:6" ht="12.75" customHeight="1">
      <c r="B9" s="9"/>
      <c r="C9" s="9"/>
      <c r="D9" s="9"/>
      <c r="E9" s="43" t="s">
        <v>76</v>
      </c>
      <c r="F9" s="43"/>
    </row>
    <row r="10" spans="2:6" ht="12.75" customHeight="1">
      <c r="B10" s="9"/>
      <c r="C10" s="9"/>
      <c r="D10" s="9"/>
      <c r="E10" s="43" t="s">
        <v>82</v>
      </c>
      <c r="F10" s="43"/>
    </row>
    <row r="11" spans="2:6" ht="15.75">
      <c r="B11" s="9"/>
      <c r="C11" s="9"/>
      <c r="D11" s="9"/>
      <c r="E11" s="46" t="s">
        <v>74</v>
      </c>
      <c r="F11" s="46"/>
    </row>
    <row r="12" spans="2:7" ht="12" customHeight="1">
      <c r="B12" s="9"/>
      <c r="C12" s="9"/>
      <c r="D12" s="9"/>
      <c r="E12" s="45" t="s">
        <v>75</v>
      </c>
      <c r="F12" s="45"/>
      <c r="G12" s="12"/>
    </row>
    <row r="13" spans="2:6" ht="15.75">
      <c r="B13" s="9"/>
      <c r="C13" s="9"/>
      <c r="D13" s="9"/>
      <c r="E13" s="10"/>
      <c r="F13" s="11"/>
    </row>
    <row r="14" spans="2:13" s="1" customFormat="1" ht="45" customHeight="1">
      <c r="B14" s="41" t="s">
        <v>73</v>
      </c>
      <c r="C14" s="41"/>
      <c r="D14" s="41"/>
      <c r="E14" s="41"/>
      <c r="F14" s="41"/>
      <c r="H14" s="41"/>
      <c r="I14" s="42"/>
      <c r="J14" s="42"/>
      <c r="K14" s="42"/>
      <c r="L14" s="42"/>
      <c r="M14" s="42"/>
    </row>
    <row r="15" spans="2:6" s="1" customFormat="1" ht="12" customHeight="1">
      <c r="B15" s="2"/>
      <c r="C15" s="2"/>
      <c r="D15" s="2"/>
      <c r="E15" s="2"/>
      <c r="F15" s="3"/>
    </row>
    <row r="16" spans="2:6" s="8" customFormat="1" ht="63" customHeight="1">
      <c r="B16" s="14" t="s">
        <v>69</v>
      </c>
      <c r="C16" s="14" t="s">
        <v>70</v>
      </c>
      <c r="D16" s="14" t="s">
        <v>71</v>
      </c>
      <c r="E16" s="14" t="s">
        <v>68</v>
      </c>
      <c r="F16" s="13" t="s">
        <v>57</v>
      </c>
    </row>
    <row r="17" spans="2:6" s="8" customFormat="1" ht="12.75" customHeight="1">
      <c r="B17" s="14" t="s">
        <v>72</v>
      </c>
      <c r="C17" s="14" t="s">
        <v>0</v>
      </c>
      <c r="D17" s="14" t="s">
        <v>1</v>
      </c>
      <c r="E17" s="14" t="s">
        <v>2</v>
      </c>
      <c r="F17" s="14" t="s">
        <v>3</v>
      </c>
    </row>
    <row r="18" spans="1:6" s="8" customFormat="1" ht="18" customHeight="1">
      <c r="A18" s="15" t="s">
        <v>64</v>
      </c>
      <c r="B18" s="15" t="s">
        <v>6</v>
      </c>
      <c r="C18" s="15" t="s">
        <v>4</v>
      </c>
      <c r="D18" s="15" t="s">
        <v>4</v>
      </c>
      <c r="E18" s="27" t="s">
        <v>5</v>
      </c>
      <c r="F18" s="28">
        <f>F19+F23+F30+F36</f>
        <v>27947.800000000003</v>
      </c>
    </row>
    <row r="19" spans="1:6" s="8" customFormat="1" ht="27.75" customHeight="1">
      <c r="A19" s="15" t="s">
        <v>64</v>
      </c>
      <c r="B19" s="15" t="s">
        <v>58</v>
      </c>
      <c r="C19" s="15" t="s">
        <v>4</v>
      </c>
      <c r="D19" s="15" t="s">
        <v>4</v>
      </c>
      <c r="E19" s="27" t="s">
        <v>59</v>
      </c>
      <c r="F19" s="28">
        <f>F20</f>
        <v>1270</v>
      </c>
    </row>
    <row r="20" spans="1:6" s="8" customFormat="1" ht="40.5" customHeight="1">
      <c r="A20" s="15" t="s">
        <v>64</v>
      </c>
      <c r="B20" s="15" t="s">
        <v>58</v>
      </c>
      <c r="C20" s="15" t="s">
        <v>8</v>
      </c>
      <c r="D20" s="15" t="s">
        <v>4</v>
      </c>
      <c r="E20" s="27" t="s">
        <v>7</v>
      </c>
      <c r="F20" s="28">
        <f>F21</f>
        <v>1270</v>
      </c>
    </row>
    <row r="21" spans="1:6" s="8" customFormat="1" ht="15.75">
      <c r="A21" s="15" t="s">
        <v>64</v>
      </c>
      <c r="B21" s="15" t="s">
        <v>58</v>
      </c>
      <c r="C21" s="15" t="s">
        <v>60</v>
      </c>
      <c r="D21" s="15" t="s">
        <v>4</v>
      </c>
      <c r="E21" s="27" t="s">
        <v>61</v>
      </c>
      <c r="F21" s="28">
        <f>F22</f>
        <v>1270</v>
      </c>
    </row>
    <row r="22" spans="1:6" s="8" customFormat="1" ht="50.25" customHeight="1">
      <c r="A22" s="15" t="s">
        <v>64</v>
      </c>
      <c r="B22" s="15" t="s">
        <v>58</v>
      </c>
      <c r="C22" s="15" t="s">
        <v>60</v>
      </c>
      <c r="D22" s="15" t="s">
        <v>49</v>
      </c>
      <c r="E22" s="27" t="s">
        <v>48</v>
      </c>
      <c r="F22" s="33">
        <f>911.4-463.8+891.6-69.2</f>
        <v>1270</v>
      </c>
    </row>
    <row r="23" spans="1:6" s="8" customFormat="1" ht="39">
      <c r="A23" s="15" t="s">
        <v>64</v>
      </c>
      <c r="B23" s="15" t="s">
        <v>62</v>
      </c>
      <c r="C23" s="15" t="s">
        <v>4</v>
      </c>
      <c r="D23" s="15" t="s">
        <v>4</v>
      </c>
      <c r="E23" s="27" t="s">
        <v>63</v>
      </c>
      <c r="F23" s="28">
        <f>F24</f>
        <v>2401.5</v>
      </c>
    </row>
    <row r="24" spans="1:6" s="8" customFormat="1" ht="38.25" customHeight="1">
      <c r="A24" s="15" t="s">
        <v>64</v>
      </c>
      <c r="B24" s="15" t="s">
        <v>62</v>
      </c>
      <c r="C24" s="15" t="s">
        <v>8</v>
      </c>
      <c r="D24" s="15" t="s">
        <v>4</v>
      </c>
      <c r="E24" s="27" t="s">
        <v>7</v>
      </c>
      <c r="F24" s="28">
        <f>F25+F28</f>
        <v>2401.5</v>
      </c>
    </row>
    <row r="25" spans="1:6" s="8" customFormat="1" ht="15.75">
      <c r="A25" s="15" t="s">
        <v>64</v>
      </c>
      <c r="B25" s="15" t="s">
        <v>62</v>
      </c>
      <c r="C25" s="15" t="s">
        <v>10</v>
      </c>
      <c r="D25" s="15" t="s">
        <v>4</v>
      </c>
      <c r="E25" s="27" t="s">
        <v>9</v>
      </c>
      <c r="F25" s="28">
        <f>F26+F27</f>
        <v>1787.1000000000001</v>
      </c>
    </row>
    <row r="26" spans="1:6" s="8" customFormat="1" ht="51" customHeight="1">
      <c r="A26" s="15" t="s">
        <v>64</v>
      </c>
      <c r="B26" s="15" t="s">
        <v>62</v>
      </c>
      <c r="C26" s="15" t="s">
        <v>10</v>
      </c>
      <c r="D26" s="15" t="s">
        <v>49</v>
      </c>
      <c r="E26" s="27" t="s">
        <v>48</v>
      </c>
      <c r="F26" s="33">
        <f>1404.9+21.2</f>
        <v>1426.1000000000001</v>
      </c>
    </row>
    <row r="27" spans="1:6" s="8" customFormat="1" ht="26.25">
      <c r="A27" s="15" t="s">
        <v>64</v>
      </c>
      <c r="B27" s="15" t="s">
        <v>62</v>
      </c>
      <c r="C27" s="15" t="s">
        <v>10</v>
      </c>
      <c r="D27" s="15" t="s">
        <v>51</v>
      </c>
      <c r="E27" s="27" t="s">
        <v>50</v>
      </c>
      <c r="F27" s="33">
        <f>532.8-171.8</f>
        <v>360.99999999999994</v>
      </c>
    </row>
    <row r="28" spans="1:6" s="8" customFormat="1" ht="26.25">
      <c r="A28" s="32"/>
      <c r="B28" s="15" t="s">
        <v>62</v>
      </c>
      <c r="C28" s="15" t="s">
        <v>78</v>
      </c>
      <c r="D28" s="15" t="s">
        <v>4</v>
      </c>
      <c r="E28" s="27" t="s">
        <v>79</v>
      </c>
      <c r="F28" s="33">
        <f>F29</f>
        <v>614.4</v>
      </c>
    </row>
    <row r="29" spans="1:6" s="8" customFormat="1" ht="52.5" customHeight="1">
      <c r="A29" s="32"/>
      <c r="B29" s="15" t="s">
        <v>62</v>
      </c>
      <c r="C29" s="15" t="s">
        <v>78</v>
      </c>
      <c r="D29" s="15" t="s">
        <v>49</v>
      </c>
      <c r="E29" s="27" t="s">
        <v>48</v>
      </c>
      <c r="F29" s="33">
        <f>635.6-21.2</f>
        <v>614.4</v>
      </c>
    </row>
    <row r="30" spans="2:6" ht="38.25" customHeight="1">
      <c r="B30" s="15" t="s">
        <v>12</v>
      </c>
      <c r="C30" s="15" t="s">
        <v>4</v>
      </c>
      <c r="D30" s="15" t="s">
        <v>4</v>
      </c>
      <c r="E30" s="19" t="s">
        <v>11</v>
      </c>
      <c r="F30" s="17">
        <f>F31</f>
        <v>24188.800000000003</v>
      </c>
    </row>
    <row r="31" spans="2:6" ht="39.75" customHeight="1">
      <c r="B31" s="15" t="s">
        <v>12</v>
      </c>
      <c r="C31" s="15" t="s">
        <v>8</v>
      </c>
      <c r="D31" s="15" t="s">
        <v>4</v>
      </c>
      <c r="E31" s="19" t="s">
        <v>7</v>
      </c>
      <c r="F31" s="17">
        <f>F32</f>
        <v>24188.800000000003</v>
      </c>
    </row>
    <row r="32" spans="2:6" ht="15.75">
      <c r="B32" s="15" t="s">
        <v>12</v>
      </c>
      <c r="C32" s="15" t="s">
        <v>10</v>
      </c>
      <c r="D32" s="15" t="s">
        <v>4</v>
      </c>
      <c r="E32" s="19" t="s">
        <v>9</v>
      </c>
      <c r="F32" s="17">
        <f>F33+F34+F35</f>
        <v>24188.800000000003</v>
      </c>
    </row>
    <row r="33" spans="2:6" ht="49.5" customHeight="1">
      <c r="B33" s="15" t="s">
        <v>12</v>
      </c>
      <c r="C33" s="15" t="s">
        <v>10</v>
      </c>
      <c r="D33" s="15" t="s">
        <v>49</v>
      </c>
      <c r="E33" s="19" t="s">
        <v>48</v>
      </c>
      <c r="F33" s="34">
        <f>20347.2-891.6</f>
        <v>19455.600000000002</v>
      </c>
    </row>
    <row r="34" spans="2:6" ht="26.25">
      <c r="B34" s="15" t="s">
        <v>12</v>
      </c>
      <c r="C34" s="15" t="s">
        <v>10</v>
      </c>
      <c r="D34" s="15" t="s">
        <v>51</v>
      </c>
      <c r="E34" s="19" t="s">
        <v>50</v>
      </c>
      <c r="F34" s="34">
        <f>5887.9-1407.3+205.7</f>
        <v>4686.299999999999</v>
      </c>
    </row>
    <row r="35" spans="2:6" ht="15.75">
      <c r="B35" s="15" t="s">
        <v>12</v>
      </c>
      <c r="C35" s="15" t="s">
        <v>10</v>
      </c>
      <c r="D35" s="15" t="s">
        <v>53</v>
      </c>
      <c r="E35" s="19" t="s">
        <v>52</v>
      </c>
      <c r="F35" s="17">
        <f>97.5-50.6</f>
        <v>46.9</v>
      </c>
    </row>
    <row r="36" spans="2:6" ht="15.75">
      <c r="B36" s="15" t="s">
        <v>14</v>
      </c>
      <c r="C36" s="15" t="s">
        <v>4</v>
      </c>
      <c r="D36" s="15" t="s">
        <v>4</v>
      </c>
      <c r="E36" s="19" t="s">
        <v>13</v>
      </c>
      <c r="F36" s="17">
        <f>F37</f>
        <v>87.5</v>
      </c>
    </row>
    <row r="37" spans="2:6" ht="26.25">
      <c r="B37" s="15" t="s">
        <v>14</v>
      </c>
      <c r="C37" s="15" t="s">
        <v>16</v>
      </c>
      <c r="D37" s="15" t="s">
        <v>4</v>
      </c>
      <c r="E37" s="19" t="s">
        <v>15</v>
      </c>
      <c r="F37" s="17">
        <f>F38</f>
        <v>87.5</v>
      </c>
    </row>
    <row r="38" spans="2:6" ht="15.75">
      <c r="B38" s="15" t="s">
        <v>14</v>
      </c>
      <c r="C38" s="15" t="s">
        <v>18</v>
      </c>
      <c r="D38" s="15" t="s">
        <v>4</v>
      </c>
      <c r="E38" s="19" t="s">
        <v>17</v>
      </c>
      <c r="F38" s="17">
        <f>F39</f>
        <v>87.5</v>
      </c>
    </row>
    <row r="39" spans="2:6" ht="26.25">
      <c r="B39" s="15" t="s">
        <v>14</v>
      </c>
      <c r="C39" s="15" t="s">
        <v>18</v>
      </c>
      <c r="D39" s="15" t="s">
        <v>51</v>
      </c>
      <c r="E39" s="19" t="s">
        <v>50</v>
      </c>
      <c r="F39" s="17">
        <f>474.6-387.1</f>
        <v>87.5</v>
      </c>
    </row>
    <row r="40" spans="2:6" ht="15.75">
      <c r="B40" s="15" t="s">
        <v>20</v>
      </c>
      <c r="C40" s="15" t="s">
        <v>4</v>
      </c>
      <c r="D40" s="15" t="s">
        <v>4</v>
      </c>
      <c r="E40" s="19" t="s">
        <v>19</v>
      </c>
      <c r="F40" s="17">
        <f>F41</f>
        <v>37974.8</v>
      </c>
    </row>
    <row r="41" spans="2:6" ht="15.75">
      <c r="B41" s="15" t="s">
        <v>22</v>
      </c>
      <c r="C41" s="15" t="s">
        <v>4</v>
      </c>
      <c r="D41" s="15" t="s">
        <v>4</v>
      </c>
      <c r="E41" s="19" t="s">
        <v>21</v>
      </c>
      <c r="F41" s="17">
        <f>F42</f>
        <v>37974.8</v>
      </c>
    </row>
    <row r="42" spans="2:6" ht="15.75">
      <c r="B42" s="15" t="s">
        <v>22</v>
      </c>
      <c r="C42" s="15" t="s">
        <v>54</v>
      </c>
      <c r="D42" s="15" t="s">
        <v>4</v>
      </c>
      <c r="E42" s="19" t="s">
        <v>21</v>
      </c>
      <c r="F42" s="17">
        <f>F43</f>
        <v>37974.8</v>
      </c>
    </row>
    <row r="43" spans="2:6" ht="15.75">
      <c r="B43" s="15" t="s">
        <v>22</v>
      </c>
      <c r="C43" s="15" t="s">
        <v>56</v>
      </c>
      <c r="D43" s="15" t="s">
        <v>4</v>
      </c>
      <c r="E43" s="19" t="s">
        <v>55</v>
      </c>
      <c r="F43" s="17">
        <f>F44</f>
        <v>37974.8</v>
      </c>
    </row>
    <row r="44" spans="2:6" ht="26.25">
      <c r="B44" s="15" t="s">
        <v>22</v>
      </c>
      <c r="C44" s="15" t="s">
        <v>56</v>
      </c>
      <c r="D44" s="15" t="s">
        <v>51</v>
      </c>
      <c r="E44" s="19" t="s">
        <v>50</v>
      </c>
      <c r="F44" s="17">
        <f>9261.5+30000-1286.7</f>
        <v>37974.8</v>
      </c>
    </row>
    <row r="45" spans="2:6" ht="15.75">
      <c r="B45" s="15" t="s">
        <v>24</v>
      </c>
      <c r="C45" s="15" t="s">
        <v>4</v>
      </c>
      <c r="D45" s="15" t="s">
        <v>4</v>
      </c>
      <c r="E45" s="19" t="s">
        <v>23</v>
      </c>
      <c r="F45" s="17">
        <f>F46</f>
        <v>131.79999999999998</v>
      </c>
    </row>
    <row r="46" spans="2:6" ht="15.75">
      <c r="B46" s="15" t="s">
        <v>26</v>
      </c>
      <c r="C46" s="15" t="s">
        <v>4</v>
      </c>
      <c r="D46" s="15" t="s">
        <v>4</v>
      </c>
      <c r="E46" s="19" t="s">
        <v>25</v>
      </c>
      <c r="F46" s="17">
        <f>F47</f>
        <v>131.79999999999998</v>
      </c>
    </row>
    <row r="47" spans="2:6" ht="15.75">
      <c r="B47" s="15" t="s">
        <v>26</v>
      </c>
      <c r="C47" s="15" t="s">
        <v>28</v>
      </c>
      <c r="D47" s="15" t="s">
        <v>4</v>
      </c>
      <c r="E47" s="19" t="s">
        <v>27</v>
      </c>
      <c r="F47" s="17">
        <f>F48+F50</f>
        <v>131.79999999999998</v>
      </c>
    </row>
    <row r="48" spans="2:6" ht="15.75">
      <c r="B48" s="15" t="s">
        <v>26</v>
      </c>
      <c r="C48" s="15" t="s">
        <v>30</v>
      </c>
      <c r="D48" s="15" t="s">
        <v>4</v>
      </c>
      <c r="E48" s="19" t="s">
        <v>29</v>
      </c>
      <c r="F48" s="17">
        <f>F49</f>
        <v>114.6</v>
      </c>
    </row>
    <row r="49" spans="2:6" ht="26.25">
      <c r="B49" s="15" t="s">
        <v>26</v>
      </c>
      <c r="C49" s="15" t="s">
        <v>30</v>
      </c>
      <c r="D49" s="15" t="s">
        <v>51</v>
      </c>
      <c r="E49" s="19" t="s">
        <v>50</v>
      </c>
      <c r="F49" s="17">
        <f>166.2-51.6</f>
        <v>114.6</v>
      </c>
    </row>
    <row r="50" spans="2:6" ht="26.25">
      <c r="B50" s="15" t="s">
        <v>26</v>
      </c>
      <c r="C50" s="15" t="s">
        <v>65</v>
      </c>
      <c r="D50" s="15" t="s">
        <v>4</v>
      </c>
      <c r="E50" s="19" t="s">
        <v>66</v>
      </c>
      <c r="F50" s="17">
        <f>F51</f>
        <v>17.2</v>
      </c>
    </row>
    <row r="51" spans="2:6" ht="26.25">
      <c r="B51" s="15" t="s">
        <v>26</v>
      </c>
      <c r="C51" s="15" t="s">
        <v>65</v>
      </c>
      <c r="D51" s="15" t="s">
        <v>51</v>
      </c>
      <c r="E51" s="19" t="s">
        <v>50</v>
      </c>
      <c r="F51" s="17">
        <f>19.3-2.1</f>
        <v>17.2</v>
      </c>
    </row>
    <row r="52" spans="2:6" ht="15.75">
      <c r="B52" s="15" t="s">
        <v>31</v>
      </c>
      <c r="C52" s="15" t="s">
        <v>4</v>
      </c>
      <c r="D52" s="15" t="s">
        <v>4</v>
      </c>
      <c r="E52" s="19" t="s">
        <v>47</v>
      </c>
      <c r="F52" s="17">
        <f>F53</f>
        <v>663.2</v>
      </c>
    </row>
    <row r="53" spans="2:6" ht="15.75">
      <c r="B53" s="15" t="s">
        <v>33</v>
      </c>
      <c r="C53" s="15" t="s">
        <v>4</v>
      </c>
      <c r="D53" s="15" t="s">
        <v>4</v>
      </c>
      <c r="E53" s="19" t="s">
        <v>32</v>
      </c>
      <c r="F53" s="17">
        <f>F54</f>
        <v>663.2</v>
      </c>
    </row>
    <row r="54" spans="2:6" ht="26.25">
      <c r="B54" s="15" t="s">
        <v>33</v>
      </c>
      <c r="C54" s="15" t="s">
        <v>34</v>
      </c>
      <c r="D54" s="15" t="s">
        <v>4</v>
      </c>
      <c r="E54" s="19" t="s">
        <v>43</v>
      </c>
      <c r="F54" s="17">
        <f>F55</f>
        <v>663.2</v>
      </c>
    </row>
    <row r="55" spans="2:6" ht="15.75">
      <c r="B55" s="15" t="s">
        <v>33</v>
      </c>
      <c r="C55" s="15" t="s">
        <v>46</v>
      </c>
      <c r="D55" s="15" t="s">
        <v>4</v>
      </c>
      <c r="E55" s="19" t="s">
        <v>45</v>
      </c>
      <c r="F55" s="17">
        <f>F56</f>
        <v>663.2</v>
      </c>
    </row>
    <row r="56" spans="2:6" ht="26.25">
      <c r="B56" s="15" t="s">
        <v>33</v>
      </c>
      <c r="C56" s="15" t="s">
        <v>46</v>
      </c>
      <c r="D56" s="15" t="s">
        <v>51</v>
      </c>
      <c r="E56" s="19" t="s">
        <v>50</v>
      </c>
      <c r="F56" s="17">
        <f>901.9-238.7</f>
        <v>663.2</v>
      </c>
    </row>
    <row r="57" spans="2:6" ht="15.75">
      <c r="B57" s="15" t="s">
        <v>36</v>
      </c>
      <c r="C57" s="15" t="s">
        <v>4</v>
      </c>
      <c r="D57" s="15" t="s">
        <v>4</v>
      </c>
      <c r="E57" s="19" t="s">
        <v>35</v>
      </c>
      <c r="F57" s="17">
        <f>F58</f>
        <v>260.2</v>
      </c>
    </row>
    <row r="58" spans="2:6" ht="15.75">
      <c r="B58" s="15" t="s">
        <v>38</v>
      </c>
      <c r="C58" s="15" t="s">
        <v>4</v>
      </c>
      <c r="D58" s="15" t="s">
        <v>4</v>
      </c>
      <c r="E58" s="19" t="s">
        <v>37</v>
      </c>
      <c r="F58" s="17">
        <f>F59</f>
        <v>260.2</v>
      </c>
    </row>
    <row r="59" spans="2:6" ht="26.25">
      <c r="B59" s="15" t="s">
        <v>38</v>
      </c>
      <c r="C59" s="15" t="s">
        <v>40</v>
      </c>
      <c r="D59" s="15" t="s">
        <v>4</v>
      </c>
      <c r="E59" s="19" t="s">
        <v>39</v>
      </c>
      <c r="F59" s="17">
        <f>F60</f>
        <v>260.2</v>
      </c>
    </row>
    <row r="60" spans="2:6" ht="15.75">
      <c r="B60" s="15" t="s">
        <v>38</v>
      </c>
      <c r="C60" s="15" t="s">
        <v>41</v>
      </c>
      <c r="D60" s="15" t="s">
        <v>4</v>
      </c>
      <c r="E60" s="19" t="s">
        <v>44</v>
      </c>
      <c r="F60" s="17">
        <f>F61</f>
        <v>260.2</v>
      </c>
    </row>
    <row r="61" spans="2:6" ht="26.25">
      <c r="B61" s="15" t="s">
        <v>38</v>
      </c>
      <c r="C61" s="15" t="s">
        <v>41</v>
      </c>
      <c r="D61" s="15" t="s">
        <v>51</v>
      </c>
      <c r="E61" s="19" t="s">
        <v>50</v>
      </c>
      <c r="F61" s="17">
        <f>315.5-55.3</f>
        <v>260.2</v>
      </c>
    </row>
    <row r="62" spans="2:6" ht="14.25" customHeight="1">
      <c r="B62" s="16" t="s">
        <v>4</v>
      </c>
      <c r="C62" s="16" t="s">
        <v>4</v>
      </c>
      <c r="D62" s="16" t="s">
        <v>4</v>
      </c>
      <c r="E62" s="20" t="s">
        <v>42</v>
      </c>
      <c r="F62" s="18">
        <f>F18+F40+F45+F52+F57</f>
        <v>66977.8</v>
      </c>
    </row>
    <row r="63" spans="2:6" ht="8.25" customHeight="1">
      <c r="B63"/>
      <c r="C63"/>
      <c r="D63"/>
      <c r="E63"/>
      <c r="F63"/>
    </row>
    <row r="64" ht="11.25" customHeight="1"/>
    <row r="65" spans="2:5" ht="15.75">
      <c r="B65" s="38" t="s">
        <v>83</v>
      </c>
      <c r="C65" s="39"/>
      <c r="D65" s="39"/>
      <c r="E65" s="40"/>
    </row>
    <row r="66" spans="2:6" ht="15.75">
      <c r="B66" s="38" t="s">
        <v>77</v>
      </c>
      <c r="C66" s="39"/>
      <c r="D66" s="39"/>
      <c r="E66" s="40"/>
      <c r="F66" s="37" t="s">
        <v>84</v>
      </c>
    </row>
    <row r="67" spans="2:5" ht="15.75">
      <c r="B67" s="23"/>
      <c r="C67" s="23"/>
      <c r="D67" s="24"/>
      <c r="E67" s="5"/>
    </row>
    <row r="68" spans="2:5" ht="15.75">
      <c r="B68" s="29" t="s">
        <v>81</v>
      </c>
      <c r="C68" s="21"/>
      <c r="D68" s="22"/>
      <c r="E68" s="5"/>
    </row>
    <row r="69" spans="4:5" ht="15.75">
      <c r="D69" s="24"/>
      <c r="E69" s="5"/>
    </row>
    <row r="70" spans="4:5" ht="15.75">
      <c r="D70" s="24"/>
      <c r="E70" s="5"/>
    </row>
    <row r="71" spans="4:5" ht="15.75">
      <c r="D71" s="24"/>
      <c r="E71" s="5"/>
    </row>
    <row r="72" spans="2:5" ht="15.75">
      <c r="B72" s="23"/>
      <c r="C72" s="23"/>
      <c r="D72" s="24"/>
      <c r="E72" s="5"/>
    </row>
    <row r="73" spans="2:5" ht="15.75">
      <c r="B73" s="23"/>
      <c r="C73" s="23"/>
      <c r="D73" s="24"/>
      <c r="E73" s="5"/>
    </row>
    <row r="74" ht="15.75">
      <c r="E74" s="5"/>
    </row>
    <row r="75" ht="15.75">
      <c r="E75" s="5"/>
    </row>
    <row r="76" spans="2:3" ht="15.75">
      <c r="B76" s="23"/>
      <c r="C76" s="24"/>
    </row>
    <row r="77" spans="2:3" ht="15.75">
      <c r="B77" s="23"/>
      <c r="C77" s="24"/>
    </row>
    <row r="78" spans="2:3" ht="15.75">
      <c r="B78" s="23"/>
      <c r="C78" s="24"/>
    </row>
    <row r="79" spans="2:3" ht="15.75">
      <c r="B79" s="23"/>
      <c r="C79" s="24"/>
    </row>
    <row r="80" spans="2:3" ht="15.75">
      <c r="B80" s="23"/>
      <c r="C80" s="24"/>
    </row>
    <row r="81" spans="2:3" ht="15.75">
      <c r="B81" s="23"/>
      <c r="C81" s="24"/>
    </row>
    <row r="82" spans="2:3" ht="15.75">
      <c r="B82" s="23"/>
      <c r="C82" s="24"/>
    </row>
    <row r="83" spans="2:3" ht="15.75">
      <c r="B83" s="23"/>
      <c r="C83" s="24"/>
    </row>
    <row r="84" ht="15.75">
      <c r="C84" s="24"/>
    </row>
    <row r="85" ht="15.75">
      <c r="C85" s="24"/>
    </row>
    <row r="86" spans="2:3" ht="15.75">
      <c r="B86" s="23"/>
      <c r="C86" s="24"/>
    </row>
    <row r="87" spans="2:3" ht="15.75">
      <c r="B87" s="23"/>
      <c r="C87" s="24"/>
    </row>
    <row r="88" spans="2:3" ht="15.75">
      <c r="B88" s="23"/>
      <c r="C88" s="24"/>
    </row>
    <row r="89" spans="2:3" ht="15.75">
      <c r="B89" s="23"/>
      <c r="C89" s="24"/>
    </row>
    <row r="90" ht="15.75">
      <c r="C90" s="24"/>
    </row>
    <row r="91" ht="15.75">
      <c r="C91" s="24"/>
    </row>
    <row r="92" spans="2:3" ht="15.75">
      <c r="B92" s="23"/>
      <c r="C92" s="24"/>
    </row>
    <row r="93" spans="2:3" ht="15.75">
      <c r="B93" s="23"/>
      <c r="C93" s="24"/>
    </row>
    <row r="94" spans="2:3" ht="15.75">
      <c r="B94" s="23"/>
      <c r="C94" s="24"/>
    </row>
    <row r="95" spans="2:3" ht="15.75">
      <c r="B95" s="23"/>
      <c r="C95" s="24"/>
    </row>
    <row r="96" spans="2:3" ht="15.75">
      <c r="B96" s="23"/>
      <c r="C96" s="24"/>
    </row>
    <row r="97" spans="2:3" ht="15.75">
      <c r="B97" s="23"/>
      <c r="C97" s="24"/>
    </row>
    <row r="98" ht="15.75">
      <c r="C98" s="26"/>
    </row>
    <row r="99" ht="15.75">
      <c r="C99" s="26"/>
    </row>
    <row r="108" spans="2:3" ht="15.75">
      <c r="B108" s="30"/>
      <c r="C108" s="25"/>
    </row>
    <row r="109" spans="2:3" ht="15.75">
      <c r="B109" s="30"/>
      <c r="C109" s="25"/>
    </row>
  </sheetData>
  <sheetProtection/>
  <mergeCells count="11">
    <mergeCell ref="E11:F11"/>
    <mergeCell ref="B65:E65"/>
    <mergeCell ref="B66:E66"/>
    <mergeCell ref="B14:F14"/>
    <mergeCell ref="H14:M14"/>
    <mergeCell ref="E3:F3"/>
    <mergeCell ref="E5:F5"/>
    <mergeCell ref="E9:F9"/>
    <mergeCell ref="E12:F12"/>
    <mergeCell ref="E4:F4"/>
    <mergeCell ref="E10:F10"/>
  </mergeCells>
  <printOptions/>
  <pageMargins left="1.062992125984252" right="0.7480314960629921" top="0.7480314960629921" bottom="0.5511811023622047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ТОЛСТЫХ Марина Павловна</cp:lastModifiedBy>
  <cp:lastPrinted>2015-12-17T07:52:04Z</cp:lastPrinted>
  <dcterms:created xsi:type="dcterms:W3CDTF">2010-11-03T06:40:12Z</dcterms:created>
  <dcterms:modified xsi:type="dcterms:W3CDTF">2015-12-17T07:52:25Z</dcterms:modified>
  <cp:category/>
  <cp:version/>
  <cp:contentType/>
  <cp:contentStatus/>
</cp:coreProperties>
</file>